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<sst xmlns="http://schemas.openxmlformats.org/spreadsheetml/2006/main" count="63" uniqueCount="28">
  <si>
    <t>Периодичность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</si>
  <si>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</si>
  <si>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</si>
  <si>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</si>
  <si>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</si>
  <si>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</si>
  <si>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</si>
  <si>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</si>
  <si>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</si>
  <si>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</si>
  <si>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Стоимость работ   руб.</t>
  </si>
  <si>
    <t>Стоимость работ (рублей)</t>
  </si>
  <si>
    <t>1 раз в год</t>
  </si>
  <si>
    <t>2. Усиление перекрытий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</si>
  <si>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</si>
  <si>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</si>
  <si>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</si>
  <si>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28</t>
  </si>
  <si>
    <t>3.Проведение технической инвентаризации</t>
  </si>
  <si>
    <t>4. Ремонт, замена внутридомовых электрических сетей</t>
  </si>
  <si>
    <t>Лот № 3 Октябрьскийтерриториальный округ</t>
  </si>
  <si>
    <t>ул. Гагарина</t>
  </si>
  <si>
    <t>15</t>
  </si>
  <si>
    <t>51</t>
  </si>
  <si>
    <t>57,1</t>
  </si>
  <si>
    <t>59,1</t>
  </si>
  <si>
    <t>31,1</t>
  </si>
  <si>
    <t>49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</si>
</sst>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172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2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/>
    </xf>
    <xf numFmtId="2" fontId="1" fillId="33" borderId="12" xfId="0" applyNumberFormat="1" applyFont="1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1" fillId="33" borderId="16" xfId="0" applyFont="1" applyFill="1" applyBorder="1" applyAlignment="1">
      <alignment horizontal="left" vertical="center"/>
    </xf>
    <xf numFmtId="2" fontId="1" fillId="33" borderId="17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left" vertical="center" wrapText="1"/>
    </xf>
    <xf numFmtId="17" fontId="1" fillId="33" borderId="19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82" zoomScaleNormal="82" zoomScaleSheetLayoutView="100" zoomScalePageLayoutView="34" workbookViewId="0" topLeftCell="A1">
      <selection activeCell="N11" sqref="N11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8" width="15.75390625" style="1" customWidth="1"/>
    <col min="9" max="9" width="15.75390625" style="24" customWidth="1"/>
    <col min="10" max="16384" width="9.125" style="1" customWidth="1"/>
  </cols>
  <sheetData>
    <row r="1" spans="2:9" s="3" customFormat="1" ht="27" customHeight="1">
      <c r="B1" s="4"/>
      <c r="C1" s="43" t="s">
        <v>15</v>
      </c>
      <c r="D1" s="43"/>
      <c r="E1" s="43"/>
      <c r="F1" s="43"/>
      <c r="I1" s="22"/>
    </row>
    <row r="2" spans="2:9" s="3" customFormat="1" ht="41.25" customHeight="1">
      <c r="B2" s="5"/>
      <c r="C2" s="43" t="s">
        <v>16</v>
      </c>
      <c r="D2" s="43"/>
      <c r="E2" s="43"/>
      <c r="F2" s="43"/>
      <c r="I2" s="22"/>
    </row>
    <row r="3" spans="1:9" s="6" customFormat="1" ht="63" customHeight="1">
      <c r="A3" s="44" t="s">
        <v>14</v>
      </c>
      <c r="B3" s="44"/>
      <c r="I3" s="23"/>
    </row>
    <row r="4" spans="1:9" s="3" customFormat="1" ht="18.75" customHeight="1">
      <c r="A4" s="47" t="s">
        <v>20</v>
      </c>
      <c r="B4" s="47"/>
      <c r="C4" s="31" t="s">
        <v>21</v>
      </c>
      <c r="D4" s="31" t="s">
        <v>21</v>
      </c>
      <c r="E4" s="31" t="s">
        <v>21</v>
      </c>
      <c r="F4" s="31" t="s">
        <v>21</v>
      </c>
      <c r="G4" s="31" t="s">
        <v>21</v>
      </c>
      <c r="H4" s="31" t="s">
        <v>21</v>
      </c>
      <c r="I4" s="31" t="s">
        <v>21</v>
      </c>
    </row>
    <row r="5" spans="1:9" s="7" customFormat="1" ht="39" customHeight="1">
      <c r="A5" s="45" t="s">
        <v>6</v>
      </c>
      <c r="B5" s="46" t="s">
        <v>7</v>
      </c>
      <c r="C5" s="31"/>
      <c r="D5" s="31"/>
      <c r="E5" s="31"/>
      <c r="F5" s="31"/>
      <c r="G5" s="31"/>
      <c r="H5" s="31"/>
      <c r="I5" s="31"/>
    </row>
    <row r="6" spans="1:9" s="7" customFormat="1" ht="27" customHeight="1">
      <c r="A6" s="45"/>
      <c r="B6" s="46"/>
      <c r="C6" s="29" t="s">
        <v>22</v>
      </c>
      <c r="D6" s="29" t="s">
        <v>17</v>
      </c>
      <c r="E6" s="29" t="s">
        <v>23</v>
      </c>
      <c r="F6" s="29" t="s">
        <v>24</v>
      </c>
      <c r="G6" s="29" t="s">
        <v>25</v>
      </c>
      <c r="H6" s="29" t="s">
        <v>26</v>
      </c>
      <c r="I6" s="29" t="s">
        <v>27</v>
      </c>
    </row>
    <row r="7" spans="1:9" s="3" customFormat="1" ht="18.75" customHeight="1">
      <c r="A7" s="8"/>
      <c r="B7" s="8" t="s">
        <v>8</v>
      </c>
      <c r="C7" s="19">
        <v>517.7</v>
      </c>
      <c r="D7" s="19">
        <v>487.3</v>
      </c>
      <c r="E7" s="19">
        <v>711.3</v>
      </c>
      <c r="F7" s="19">
        <v>414</v>
      </c>
      <c r="G7" s="19">
        <v>732.6</v>
      </c>
      <c r="H7" s="19">
        <v>615</v>
      </c>
      <c r="I7" s="19">
        <v>728.9</v>
      </c>
    </row>
    <row r="8" spans="1:9" s="3" customFormat="1" ht="18.75" customHeight="1" thickBot="1">
      <c r="A8" s="8"/>
      <c r="B8" s="8" t="s">
        <v>9</v>
      </c>
      <c r="C8" s="19">
        <v>517.7</v>
      </c>
      <c r="D8" s="19">
        <v>487.3</v>
      </c>
      <c r="E8" s="19">
        <v>711.3</v>
      </c>
      <c r="F8" s="19">
        <v>414</v>
      </c>
      <c r="G8" s="19">
        <v>732.6</v>
      </c>
      <c r="H8" s="19">
        <v>615</v>
      </c>
      <c r="I8" s="19">
        <v>728.9</v>
      </c>
    </row>
    <row r="9" spans="1:9" s="3" customFormat="1" ht="18.75" customHeight="1">
      <c r="A9" s="40" t="s">
        <v>5</v>
      </c>
      <c r="B9" s="25" t="s">
        <v>2</v>
      </c>
      <c r="C9" s="26">
        <f>C8*45%/100</f>
        <v>2.3296500000000004</v>
      </c>
      <c r="D9" s="26">
        <f>D8*45%/100</f>
        <v>2.19285</v>
      </c>
      <c r="E9" s="26">
        <f>E8*45%/100</f>
        <v>3.20085</v>
      </c>
      <c r="F9" s="26">
        <f>F8*45%/100</f>
        <v>1.8630000000000002</v>
      </c>
      <c r="G9" s="26">
        <f>G8*45%/100</f>
        <v>3.2967</v>
      </c>
      <c r="H9" s="26">
        <f>H8*45%/100</f>
        <v>2.7675</v>
      </c>
      <c r="I9" s="26">
        <f>I8*45%/100</f>
        <v>3.28005</v>
      </c>
    </row>
    <row r="10" spans="1:9" s="6" customFormat="1" ht="18.75" customHeight="1">
      <c r="A10" s="41"/>
      <c r="B10" s="15" t="s">
        <v>11</v>
      </c>
      <c r="C10" s="9">
        <f>1007.68*C9</f>
        <v>2347.541712</v>
      </c>
      <c r="D10" s="9">
        <f>1007.68*D9</f>
        <v>2209.691088</v>
      </c>
      <c r="E10" s="9">
        <f>1007.68*E9</f>
        <v>3225.432528</v>
      </c>
      <c r="F10" s="9">
        <f>1007.68*F9</f>
        <v>1877.3078400000002</v>
      </c>
      <c r="G10" s="9">
        <f>1007.68*G9</f>
        <v>3322.0186559999997</v>
      </c>
      <c r="H10" s="9">
        <f>1007.68*H9</f>
        <v>2788.7544</v>
      </c>
      <c r="I10" s="9">
        <f>1007.68*I9</f>
        <v>3305.240784</v>
      </c>
    </row>
    <row r="11" spans="1:9" s="3" customFormat="1" ht="18.75" customHeight="1">
      <c r="A11" s="41"/>
      <c r="B11" s="15" t="s">
        <v>1</v>
      </c>
      <c r="C11" s="2">
        <f>C10/C7/12</f>
        <v>0.37788</v>
      </c>
      <c r="D11" s="2">
        <f>D10/D7/12</f>
        <v>0.37788</v>
      </c>
      <c r="E11" s="2">
        <f>E10/E7/12</f>
        <v>0.37788</v>
      </c>
      <c r="F11" s="2">
        <f>F10/F7/12</f>
        <v>0.37788000000000005</v>
      </c>
      <c r="G11" s="2">
        <f>G10/G7/12</f>
        <v>0.37788</v>
      </c>
      <c r="H11" s="2">
        <f>H10/H7/12</f>
        <v>0.37788</v>
      </c>
      <c r="I11" s="2">
        <f>I10/I7/12</f>
        <v>0.37788</v>
      </c>
    </row>
    <row r="12" spans="1:9" s="3" customFormat="1" ht="18.75" customHeight="1" thickBot="1">
      <c r="A12" s="42"/>
      <c r="B12" s="27" t="s">
        <v>0</v>
      </c>
      <c r="C12" s="28" t="s">
        <v>12</v>
      </c>
      <c r="D12" s="28" t="s">
        <v>12</v>
      </c>
      <c r="E12" s="28" t="s">
        <v>12</v>
      </c>
      <c r="F12" s="28" t="s">
        <v>12</v>
      </c>
      <c r="G12" s="28" t="s">
        <v>12</v>
      </c>
      <c r="H12" s="28" t="s">
        <v>12</v>
      </c>
      <c r="I12" s="28" t="s">
        <v>12</v>
      </c>
    </row>
    <row r="13" spans="1:9" s="3" customFormat="1" ht="18.75" customHeight="1">
      <c r="A13" s="32" t="s">
        <v>13</v>
      </c>
      <c r="B13" s="16" t="s">
        <v>3</v>
      </c>
      <c r="C13" s="17">
        <f>C8*10%/10</f>
        <v>5.177000000000001</v>
      </c>
      <c r="D13" s="17">
        <f>D8*10%/10</f>
        <v>4.873</v>
      </c>
      <c r="E13" s="17">
        <f>E8*10%/10</f>
        <v>7.1129999999999995</v>
      </c>
      <c r="F13" s="17">
        <f>F8*10%/10</f>
        <v>4.140000000000001</v>
      </c>
      <c r="G13" s="17">
        <f>G8*10%/10</f>
        <v>7.3260000000000005</v>
      </c>
      <c r="H13" s="17">
        <f>H8*10%/10</f>
        <v>6.15</v>
      </c>
      <c r="I13" s="17">
        <f>I8*10%/10</f>
        <v>7.289</v>
      </c>
    </row>
    <row r="14" spans="1:9" s="3" customFormat="1" ht="18.75" customHeight="1">
      <c r="A14" s="32"/>
      <c r="B14" s="15" t="s">
        <v>11</v>
      </c>
      <c r="C14" s="2">
        <f>2281.73*C13</f>
        <v>11812.516210000003</v>
      </c>
      <c r="D14" s="2">
        <f>2281.73*D13</f>
        <v>11118.87029</v>
      </c>
      <c r="E14" s="2">
        <f>2281.73*E13</f>
        <v>16229.945489999998</v>
      </c>
      <c r="F14" s="2">
        <f>2281.73*F13</f>
        <v>9446.362200000001</v>
      </c>
      <c r="G14" s="2">
        <f>2281.73*G13</f>
        <v>16715.953980000002</v>
      </c>
      <c r="H14" s="2">
        <f>2281.73*H13</f>
        <v>14032.639500000001</v>
      </c>
      <c r="I14" s="2">
        <f>2281.73*I13</f>
        <v>16631.52997</v>
      </c>
    </row>
    <row r="15" spans="1:9" s="3" customFormat="1" ht="18.75" customHeight="1">
      <c r="A15" s="32"/>
      <c r="B15" s="15" t="s">
        <v>1</v>
      </c>
      <c r="C15" s="2">
        <f>C14/C7/12</f>
        <v>1.901441666666667</v>
      </c>
      <c r="D15" s="2">
        <f>D14/D7/12</f>
        <v>1.9014416666666667</v>
      </c>
      <c r="E15" s="2">
        <f>E14/E7/12</f>
        <v>1.9014416666666667</v>
      </c>
      <c r="F15" s="2">
        <f>F14/F7/12</f>
        <v>1.901441666666667</v>
      </c>
      <c r="G15" s="2">
        <f>G14/G7/12</f>
        <v>1.901441666666667</v>
      </c>
      <c r="H15" s="2">
        <f>H14/H7/12</f>
        <v>1.901441666666667</v>
      </c>
      <c r="I15" s="2">
        <f>I14/I7/12</f>
        <v>1.9014416666666667</v>
      </c>
    </row>
    <row r="16" spans="1:9" s="3" customFormat="1" ht="18.75" customHeight="1" thickBot="1">
      <c r="A16" s="33"/>
      <c r="B16" s="27" t="s">
        <v>0</v>
      </c>
      <c r="C16" s="28" t="s">
        <v>12</v>
      </c>
      <c r="D16" s="28" t="s">
        <v>12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12</v>
      </c>
    </row>
    <row r="17" spans="1:9" s="3" customFormat="1" ht="18.75" customHeight="1" thickTop="1">
      <c r="A17" s="34" t="s">
        <v>18</v>
      </c>
      <c r="B17" s="20" t="s">
        <v>11</v>
      </c>
      <c r="C17" s="21">
        <v>7500</v>
      </c>
      <c r="D17" s="21">
        <v>7500</v>
      </c>
      <c r="E17" s="21">
        <v>7500</v>
      </c>
      <c r="F17" s="21">
        <v>7500</v>
      </c>
      <c r="G17" s="21">
        <v>7500</v>
      </c>
      <c r="H17" s="21">
        <v>7500</v>
      </c>
      <c r="I17" s="21">
        <v>7500</v>
      </c>
    </row>
    <row r="18" spans="1:9" s="3" customFormat="1" ht="18.75" customHeight="1">
      <c r="A18" s="35"/>
      <c r="B18" s="20" t="s">
        <v>1</v>
      </c>
      <c r="C18" s="21">
        <f aca="true" t="shared" si="0" ref="C18:I18">C17/C7/36</f>
        <v>0.4024209645225677</v>
      </c>
      <c r="D18" s="21">
        <f t="shared" si="0"/>
        <v>0.4275258225596826</v>
      </c>
      <c r="E18" s="21">
        <f t="shared" si="0"/>
        <v>0.29289095084118283</v>
      </c>
      <c r="F18" s="21">
        <f t="shared" si="0"/>
        <v>0.5032206119162641</v>
      </c>
      <c r="G18" s="21">
        <f t="shared" si="0"/>
        <v>0.28437528437528437</v>
      </c>
      <c r="H18" s="21">
        <f t="shared" si="0"/>
        <v>0.33875338753387535</v>
      </c>
      <c r="I18" s="21">
        <f t="shared" si="0"/>
        <v>0.2858188137375955</v>
      </c>
    </row>
    <row r="19" spans="1:9" s="3" customFormat="1" ht="18.75" customHeight="1" thickBot="1">
      <c r="A19" s="36"/>
      <c r="B19" s="27" t="s">
        <v>0</v>
      </c>
      <c r="C19" s="30">
        <v>43435</v>
      </c>
      <c r="D19" s="30">
        <v>43435</v>
      </c>
      <c r="E19" s="30">
        <v>43435</v>
      </c>
      <c r="F19" s="30">
        <v>43435</v>
      </c>
      <c r="G19" s="30">
        <v>43435</v>
      </c>
      <c r="H19" s="30">
        <v>43435</v>
      </c>
      <c r="I19" s="30">
        <v>43435</v>
      </c>
    </row>
    <row r="20" spans="1:9" s="3" customFormat="1" ht="18.75" customHeight="1" thickTop="1">
      <c r="A20" s="39" t="s">
        <v>19</v>
      </c>
      <c r="B20" s="14" t="s">
        <v>4</v>
      </c>
      <c r="C20" s="11">
        <f aca="true" t="shared" si="1" ref="C20:I20">C8*0.7%</f>
        <v>3.6239</v>
      </c>
      <c r="D20" s="11">
        <f t="shared" si="1"/>
        <v>3.4111</v>
      </c>
      <c r="E20" s="11">
        <f t="shared" si="1"/>
        <v>4.979099999999999</v>
      </c>
      <c r="F20" s="11">
        <f t="shared" si="1"/>
        <v>2.8979999999999997</v>
      </c>
      <c r="G20" s="11">
        <f t="shared" si="1"/>
        <v>5.1282</v>
      </c>
      <c r="H20" s="11">
        <f t="shared" si="1"/>
        <v>4.305</v>
      </c>
      <c r="I20" s="11">
        <f t="shared" si="1"/>
        <v>5.1023</v>
      </c>
    </row>
    <row r="21" spans="1:9" s="3" customFormat="1" ht="18.75" customHeight="1">
      <c r="A21" s="32"/>
      <c r="B21" s="15" t="s">
        <v>11</v>
      </c>
      <c r="C21" s="10">
        <f>45.32*C20</f>
        <v>164.235148</v>
      </c>
      <c r="D21" s="10">
        <f>45.32*D20</f>
        <v>154.591052</v>
      </c>
      <c r="E21" s="10">
        <f>45.32*E20</f>
        <v>225.65281199999995</v>
      </c>
      <c r="F21" s="10">
        <f>45.32*F20</f>
        <v>131.33736</v>
      </c>
      <c r="G21" s="10">
        <f>45.32*G20</f>
        <v>232.410024</v>
      </c>
      <c r="H21" s="10">
        <f>45.32*H20</f>
        <v>195.1026</v>
      </c>
      <c r="I21" s="10">
        <f>45.32*I20</f>
        <v>231.236236</v>
      </c>
    </row>
    <row r="22" spans="1:9" s="3" customFormat="1" ht="18.75" customHeight="1">
      <c r="A22" s="32"/>
      <c r="B22" s="15" t="s">
        <v>1</v>
      </c>
      <c r="C22" s="10">
        <f aca="true" t="shared" si="2" ref="C22:I22">C21/C7/12</f>
        <v>0.026436666666666664</v>
      </c>
      <c r="D22" s="10">
        <f t="shared" si="2"/>
        <v>0.026436666666666664</v>
      </c>
      <c r="E22" s="10">
        <f t="shared" si="2"/>
        <v>0.026436666666666664</v>
      </c>
      <c r="F22" s="10">
        <f t="shared" si="2"/>
        <v>0.026436666666666664</v>
      </c>
      <c r="G22" s="10">
        <f t="shared" si="2"/>
        <v>0.026436666666666664</v>
      </c>
      <c r="H22" s="10">
        <f t="shared" si="2"/>
        <v>0.026436666666666664</v>
      </c>
      <c r="I22" s="10">
        <f t="shared" si="2"/>
        <v>0.026436666666666667</v>
      </c>
    </row>
    <row r="23" spans="1:9" s="3" customFormat="1" ht="18.75" customHeight="1" thickBot="1">
      <c r="A23" s="33"/>
      <c r="B23" s="27" t="s">
        <v>0</v>
      </c>
      <c r="C23" s="28" t="s">
        <v>12</v>
      </c>
      <c r="D23" s="28" t="s">
        <v>12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</row>
    <row r="24" spans="1:9" s="8" customFormat="1" ht="18.75" customHeight="1" thickTop="1">
      <c r="A24" s="37" t="s">
        <v>10</v>
      </c>
      <c r="B24" s="38"/>
      <c r="C24" s="12">
        <f>C10+C14+C17+C21</f>
        <v>21824.293070000003</v>
      </c>
      <c r="D24" s="12">
        <f aca="true" t="shared" si="3" ref="D24:I24">D10+D14+D17+D21</f>
        <v>20983.15243</v>
      </c>
      <c r="E24" s="12">
        <f t="shared" si="3"/>
        <v>27181.03083</v>
      </c>
      <c r="F24" s="12">
        <f t="shared" si="3"/>
        <v>18955.007400000002</v>
      </c>
      <c r="G24" s="12">
        <f t="shared" si="3"/>
        <v>27770.382660000003</v>
      </c>
      <c r="H24" s="12">
        <f t="shared" si="3"/>
        <v>24516.4965</v>
      </c>
      <c r="I24" s="12">
        <f t="shared" si="3"/>
        <v>27668.00699</v>
      </c>
    </row>
    <row r="25" s="8" customFormat="1" ht="13.5" customHeight="1"/>
    <row r="26" spans="3:9" s="8" customFormat="1" ht="13.5" customHeight="1">
      <c r="C26" s="13">
        <f>C22+C18+C15+C11</f>
        <v>2.708179297855901</v>
      </c>
      <c r="D26" s="13">
        <f aca="true" t="shared" si="4" ref="D26:I26">D22+D18+D15+D11</f>
        <v>2.733284155893016</v>
      </c>
      <c r="E26" s="13">
        <f t="shared" si="4"/>
        <v>2.598649284174516</v>
      </c>
      <c r="F26" s="13">
        <f t="shared" si="4"/>
        <v>2.808978945249598</v>
      </c>
      <c r="G26" s="13">
        <f t="shared" si="4"/>
        <v>2.5901336177086183</v>
      </c>
      <c r="H26" s="13">
        <f t="shared" si="4"/>
        <v>2.644511720867209</v>
      </c>
      <c r="I26" s="13">
        <f t="shared" si="4"/>
        <v>2.591577147070929</v>
      </c>
    </row>
    <row r="27" spans="3:9" s="18" customFormat="1" ht="12.75">
      <c r="C27" s="22"/>
      <c r="D27" s="22"/>
      <c r="E27" s="22"/>
      <c r="F27" s="22"/>
      <c r="G27" s="22"/>
      <c r="I27" s="22"/>
    </row>
    <row r="28" s="3" customFormat="1" ht="12.75">
      <c r="I28" s="22"/>
    </row>
    <row r="29" s="3" customFormat="1" ht="12.75">
      <c r="I29" s="22"/>
    </row>
    <row r="30" s="3" customFormat="1" ht="12.75">
      <c r="I30" s="22"/>
    </row>
    <row r="31" s="3" customFormat="1" ht="12.75">
      <c r="I31" s="22"/>
    </row>
    <row r="32" s="3" customFormat="1" ht="12.75">
      <c r="I32" s="22"/>
    </row>
    <row r="33" s="3" customFormat="1" ht="12.75">
      <c r="I33" s="22"/>
    </row>
    <row r="34" s="3" customFormat="1" ht="12.75">
      <c r="I34" s="22"/>
    </row>
    <row r="35" s="3" customFormat="1" ht="12.75">
      <c r="I35" s="22"/>
    </row>
    <row r="36" s="3" customFormat="1" ht="12.75">
      <c r="I36" s="22"/>
    </row>
    <row r="37" s="3" customFormat="1" ht="12.75">
      <c r="I37" s="22"/>
    </row>
    <row r="38" s="3" customFormat="1" ht="12.75">
      <c r="I38" s="22"/>
    </row>
    <row r="39" s="3" customFormat="1" ht="12.75">
      <c r="I39" s="22"/>
    </row>
    <row r="40" s="3" customFormat="1" ht="12.75">
      <c r="I40" s="22"/>
    </row>
    <row r="41" s="3" customFormat="1" ht="12.75">
      <c r="I41" s="22"/>
    </row>
    <row r="42" s="3" customFormat="1" ht="12.75">
      <c r="I42" s="22"/>
    </row>
    <row r="43" s="3" customFormat="1" ht="12.75">
      <c r="I43" s="22"/>
    </row>
    <row r="44" s="3" customFormat="1" ht="12.75">
      <c r="I44" s="22"/>
    </row>
    <row r="45" s="3" customFormat="1" ht="12.75">
      <c r="I45" s="22"/>
    </row>
    <row r="46" s="3" customFormat="1" ht="12.75">
      <c r="I46" s="22"/>
    </row>
    <row r="47" s="3" customFormat="1" ht="12.75">
      <c r="I47" s="22"/>
    </row>
    <row r="48" s="3" customFormat="1" ht="12.75">
      <c r="I48" s="22"/>
    </row>
    <row r="49" s="3" customFormat="1" ht="12.75">
      <c r="I49" s="22"/>
    </row>
    <row r="50" s="3" customFormat="1" ht="12.75">
      <c r="I50" s="22"/>
    </row>
    <row r="51" s="3" customFormat="1" ht="12.75">
      <c r="I51" s="22"/>
    </row>
    <row r="52" s="3" customFormat="1" ht="12.75">
      <c r="I52" s="22"/>
    </row>
    <row r="53" s="3" customFormat="1" ht="12.75">
      <c r="I53" s="22"/>
    </row>
    <row r="54" s="3" customFormat="1" ht="12.75">
      <c r="I54" s="22"/>
    </row>
    <row r="55" s="3" customFormat="1" ht="12.75">
      <c r="I55" s="22"/>
    </row>
    <row r="56" s="3" customFormat="1" ht="12.75">
      <c r="I56" s="22"/>
    </row>
    <row r="57" s="3" customFormat="1" ht="12.75">
      <c r="I57" s="22"/>
    </row>
    <row r="58" s="3" customFormat="1" ht="12.75">
      <c r="I58" s="22"/>
    </row>
    <row r="59" s="3" customFormat="1" ht="12.75">
      <c r="I59" s="22"/>
    </row>
    <row r="60" s="3" customFormat="1" ht="12.75">
      <c r="I60" s="22"/>
    </row>
    <row r="61" s="3" customFormat="1" ht="12.75">
      <c r="I61" s="22"/>
    </row>
    <row r="62" s="3" customFormat="1" ht="12.75">
      <c r="I62" s="22"/>
    </row>
    <row r="63" s="3" customFormat="1" ht="12.75">
      <c r="I63" s="22"/>
    </row>
    <row r="64" s="3" customFormat="1" ht="12.75">
      <c r="I64" s="22"/>
    </row>
    <row r="65" s="3" customFormat="1" ht="12.75">
      <c r="I65" s="22"/>
    </row>
    <row r="66" s="3" customFormat="1" ht="12.75">
      <c r="I66" s="22"/>
    </row>
    <row r="67" s="3" customFormat="1" ht="12.75">
      <c r="I67" s="22"/>
    </row>
    <row r="68" s="3" customFormat="1" ht="12.75">
      <c r="I68" s="22"/>
    </row>
    <row r="69" s="3" customFormat="1" ht="12.75">
      <c r="I69" s="22"/>
    </row>
    <row r="70" s="3" customFormat="1" ht="12.75">
      <c r="I70" s="22"/>
    </row>
    <row r="71" s="3" customFormat="1" ht="12.75">
      <c r="I71" s="22"/>
    </row>
    <row r="72" s="3" customFormat="1" ht="12.75">
      <c r="I72" s="22"/>
    </row>
    <row r="73" s="3" customFormat="1" ht="12.75">
      <c r="I73" s="22"/>
    </row>
    <row r="74" s="3" customFormat="1" ht="12.75">
      <c r="I74" s="22"/>
    </row>
    <row r="75" s="3" customFormat="1" ht="12.75">
      <c r="I75" s="22"/>
    </row>
    <row r="76" s="3" customFormat="1" ht="12.75">
      <c r="I76" s="22"/>
    </row>
    <row r="77" s="3" customFormat="1" ht="12.75">
      <c r="I77" s="22"/>
    </row>
    <row r="78" s="3" customFormat="1" ht="12.75">
      <c r="I78" s="22"/>
    </row>
    <row r="79" s="3" customFormat="1" ht="12.75">
      <c r="I79" s="22"/>
    </row>
    <row r="80" s="3" customFormat="1" ht="12.75">
      <c r="I80" s="22"/>
    </row>
    <row r="81" s="3" customFormat="1" ht="12.75">
      <c r="I81" s="22"/>
    </row>
    <row r="82" s="3" customFormat="1" ht="12.75">
      <c r="I82" s="22"/>
    </row>
    <row r="83" s="3" customFormat="1" ht="12.75">
      <c r="I83" s="22"/>
    </row>
    <row r="84" s="3" customFormat="1" ht="12.75">
      <c r="I84" s="22"/>
    </row>
    <row r="85" s="3" customFormat="1" ht="12.75">
      <c r="I85" s="22"/>
    </row>
    <row r="86" s="3" customFormat="1" ht="12.75">
      <c r="I86" s="22"/>
    </row>
    <row r="87" s="3" customFormat="1" ht="12.75">
      <c r="I87" s="22"/>
    </row>
    <row r="88" s="3" customFormat="1" ht="12.75">
      <c r="I88" s="22"/>
    </row>
    <row r="89" s="3" customFormat="1" ht="12.75">
      <c r="I89" s="22"/>
    </row>
    <row r="90" s="3" customFormat="1" ht="12.75">
      <c r="I90" s="22"/>
    </row>
    <row r="91" s="3" customFormat="1" ht="12.75">
      <c r="I91" s="22"/>
    </row>
    <row r="92" s="3" customFormat="1" ht="12.75">
      <c r="I92" s="22"/>
    </row>
    <row r="93" s="3" customFormat="1" ht="12.75">
      <c r="I93" s="22"/>
    </row>
    <row r="94" s="3" customFormat="1" ht="12.75">
      <c r="I94" s="22"/>
    </row>
    <row r="95" s="3" customFormat="1" ht="12.75">
      <c r="I95" s="22"/>
    </row>
    <row r="96" s="3" customFormat="1" ht="12.75">
      <c r="I96" s="22"/>
    </row>
    <row r="97" s="3" customFormat="1" ht="12.75">
      <c r="I97" s="22"/>
    </row>
    <row r="98" s="3" customFormat="1" ht="12.75">
      <c r="I98" s="22"/>
    </row>
    <row r="99" s="3" customFormat="1" ht="12.75">
      <c r="I99" s="22"/>
    </row>
    <row r="100" s="3" customFormat="1" ht="12.75">
      <c r="I100" s="22"/>
    </row>
    <row r="101" s="3" customFormat="1" ht="12.75">
      <c r="I101" s="22"/>
    </row>
  </sheetData>
  <sheetProtection/>
  <mergeCells count="18">
    <mergeCell ref="C2:F2"/>
    <mergeCell ref="C1:F1"/>
    <mergeCell ref="A3:B3"/>
    <mergeCell ref="A5:A6"/>
    <mergeCell ref="B5:B6"/>
    <mergeCell ref="A4:B4"/>
    <mergeCell ref="A13:A16"/>
    <mergeCell ref="A17:A19"/>
    <mergeCell ref="A24:B24"/>
    <mergeCell ref="A20:A23"/>
    <mergeCell ref="I4:I5"/>
    <mergeCell ref="A9:A12"/>
    <mergeCell ref="C4:C5"/>
    <mergeCell ref="D4:D5"/>
    <mergeCell ref="E4:E5"/>
    <mergeCell ref="F4:F5"/>
    <mergeCell ref="G4:G5"/>
    <mergeCell ref="H4:H5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2018-03-02T08:34:36Z</dcterms:modified>
  <cp:category/>
  <cp:version/>
  <cp:contentType/>
  <cp:contentStatus/>
</cp:coreProperties>
</file>